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johansandgren/Documents/3. Kalkyler/Bokföringsmall/"/>
    </mc:Choice>
  </mc:AlternateContent>
  <bookViews>
    <workbookView xWindow="280" yWindow="460" windowWidth="31420" windowHeight="18640" tabRatio="500"/>
  </bookViews>
  <sheets>
    <sheet name="Bokföringsmall" sheetId="1" r:id="rId1"/>
    <sheet name="Kontoplan" sheetId="2" r:id="rId2"/>
    <sheet name="Ingångsvärden" sheetId="3" r:id="rId3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D2" i="3"/>
  <c r="C4" i="1"/>
  <c r="G6" i="1"/>
  <c r="F6" i="1"/>
  <c r="D33" i="2"/>
  <c r="D30" i="2"/>
  <c r="D25" i="2"/>
  <c r="D20" i="2"/>
  <c r="D15" i="2"/>
  <c r="D13" i="2"/>
  <c r="D8" i="2"/>
  <c r="D2" i="2"/>
  <c r="D4" i="2"/>
  <c r="D5" i="2"/>
  <c r="D6" i="2"/>
  <c r="D7" i="2"/>
  <c r="D9" i="2"/>
  <c r="D10" i="2"/>
  <c r="D11" i="2"/>
  <c r="D12" i="2"/>
  <c r="D14" i="2"/>
  <c r="D16" i="2"/>
  <c r="D17" i="2"/>
  <c r="D18" i="2"/>
  <c r="D19" i="2"/>
  <c r="D21" i="2"/>
  <c r="D22" i="2"/>
  <c r="D23" i="2"/>
  <c r="D24" i="2"/>
  <c r="D26" i="2"/>
  <c r="D27" i="2"/>
  <c r="D28" i="2"/>
  <c r="D29" i="2"/>
  <c r="D31" i="2"/>
  <c r="D32" i="2"/>
  <c r="D34" i="2"/>
  <c r="D35" i="2"/>
  <c r="D36" i="2"/>
  <c r="D37" i="2"/>
  <c r="D3" i="2"/>
</calcChain>
</file>

<file path=xl/sharedStrings.xml><?xml version="1.0" encoding="utf-8"?>
<sst xmlns="http://schemas.openxmlformats.org/spreadsheetml/2006/main" count="45" uniqueCount="44">
  <si>
    <t>Datum</t>
  </si>
  <si>
    <t>Verifikationsnummer</t>
  </si>
  <si>
    <t>Hänvisning</t>
  </si>
  <si>
    <t>Konto</t>
  </si>
  <si>
    <t>Debet</t>
  </si>
  <si>
    <t>Kredit</t>
  </si>
  <si>
    <t xml:space="preserve">Immateriella anläggningstillgångar </t>
  </si>
  <si>
    <t>Byggnader och markanläggningar</t>
  </si>
  <si>
    <t xml:space="preserve">Mark och andra tillgångar som inte får skrivas av </t>
  </si>
  <si>
    <t>Maskiner och inventarier</t>
  </si>
  <si>
    <t xml:space="preserve">Övriga anläggningstillgångar </t>
  </si>
  <si>
    <t xml:space="preserve">Omsättningstillgångar </t>
  </si>
  <si>
    <t xml:space="preserve">Varulager </t>
  </si>
  <si>
    <t xml:space="preserve">Kundfordringar </t>
  </si>
  <si>
    <t xml:space="preserve">Övriga fordringar </t>
  </si>
  <si>
    <t xml:space="preserve">Kassa och bank </t>
  </si>
  <si>
    <t xml:space="preserve">Eget kapital </t>
  </si>
  <si>
    <t>Skulder</t>
  </si>
  <si>
    <t xml:space="preserve">Låneskulder </t>
  </si>
  <si>
    <t xml:space="preserve">Skatteskulder </t>
  </si>
  <si>
    <t>Leverantörsskulder</t>
  </si>
  <si>
    <t xml:space="preserve">Övriga skulder </t>
  </si>
  <si>
    <t>Intäkter</t>
  </si>
  <si>
    <t>Försäljning och utfört arbete samt övriga momspliktiga intäkter</t>
  </si>
  <si>
    <t xml:space="preserve">Momsfria intäkter </t>
  </si>
  <si>
    <t xml:space="preserve">Bil- och bostadsförmån m.m. </t>
  </si>
  <si>
    <t>Ränteintäkter</t>
  </si>
  <si>
    <t xml:space="preserve">Kostnader </t>
  </si>
  <si>
    <t>Varor, material och tjänster</t>
  </si>
  <si>
    <t>Övriga externa kostnader</t>
  </si>
  <si>
    <t xml:space="preserve">Anställd personal </t>
  </si>
  <si>
    <t>Räntekostnader m.m.</t>
  </si>
  <si>
    <t xml:space="preserve">Avskrivningar och nedskrivningar </t>
  </si>
  <si>
    <t xml:space="preserve">Avskrivningar och nedskrivningar av byggnader och markanläggningar </t>
  </si>
  <si>
    <t xml:space="preserve">Avskrivningar och nedskrivningar av maskiner och inventarier och immateriella tillgångar </t>
  </si>
  <si>
    <t>Upplysningar</t>
  </si>
  <si>
    <t>Periodiseringsfonder</t>
  </si>
  <si>
    <t>Expansionsfond</t>
  </si>
  <si>
    <t>Ersättningsfonder</t>
  </si>
  <si>
    <t xml:space="preserve">Insatsemissioner, skogskonto, upphovsmannakonto, avbetalningsplan på skog o.d. </t>
  </si>
  <si>
    <t xml:space="preserve">Anläggningstillgångar </t>
  </si>
  <si>
    <t>Startvärde för verifiktation</t>
  </si>
  <si>
    <t>3000 Försäljning och utfört arbete samt övriga momspliktiga intäkter</t>
  </si>
  <si>
    <t xml:space="preserve">1920 Kassa och bank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</si>
</sst>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sz val="12"/>
      <name val="Times New Roman"/>
    </font>
    <font>
      <b/>
      <sz val="10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6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0" formatCode="General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ell1" displayName="Tabell1" ref="B3:G6" totalsRowCount="1" headerRowDxfId="5">
  <tableColumns count="6">
    <tableColumn id="1" name="Datum"/>
    <tableColumn id="2" name="Verifikationsnummer" dataDxfId="4">
      <calculatedColumnFormula>ROW() -  ABS(Ingångsvärden!$D$2)</calculatedColumnFormula>
    </tableColumn>
    <tableColumn id="3" name="Hänvisning"/>
    <tableColumn id="4" name="Konto"/>
    <tableColumn id="5" name="Debet" totalsRowFunction="custom" dataDxfId="3" totalsRowDxfId="1">
      <totalsRowFormula>SUM(Tabell1[Debet])</totalsRowFormula>
    </tableColumn>
    <tableColumn id="6" name="Kredit" totalsRowFunction="custom" dataDxfId="2" totalsRowDxfId="0">
      <totalsRowFormula>SUM(Tabell1[Kredit])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H23" sqref="H23"/>
    </sheetView>
  </sheetViews>
  <sheetFormatPr baseColWidth="10" defaultRowHeight="16" x14ac:dyDescent="0.2"/>
  <cols>
    <col min="2" max="2" width="16" customWidth="1"/>
    <col min="3" max="3" width="35.83203125" customWidth="1"/>
    <col min="4" max="4" width="36" customWidth="1"/>
    <col min="5" max="5" width="57" bestFit="1" customWidth="1"/>
    <col min="6" max="6" width="20" customWidth="1"/>
    <col min="7" max="7" width="21.83203125" customWidth="1"/>
  </cols>
  <sheetData>
    <row r="3" spans="2:7" ht="21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2:7" x14ac:dyDescent="0.2">
      <c r="B4" s="10">
        <v>36892</v>
      </c>
      <c r="C4">
        <f>ROW() -  ABS(Ingångsvärden!$D$2)</f>
        <v>1</v>
      </c>
      <c r="E4" t="s">
        <v>42</v>
      </c>
      <c r="F4" s="13"/>
      <c r="G4" s="13">
        <v>1000</v>
      </c>
    </row>
    <row r="5" spans="2:7" x14ac:dyDescent="0.2">
      <c r="B5" s="10">
        <v>36892</v>
      </c>
      <c r="C5" s="12">
        <f>ROW() -  ABS(Ingångsvärden!$D$2)</f>
        <v>2</v>
      </c>
      <c r="E5" t="s">
        <v>43</v>
      </c>
      <c r="F5" s="13">
        <v>1000</v>
      </c>
      <c r="G5" s="13"/>
    </row>
    <row r="6" spans="2:7" x14ac:dyDescent="0.2">
      <c r="F6" s="13">
        <f>SUM(Tabell1[Debet])</f>
        <v>1000</v>
      </c>
      <c r="G6" s="13">
        <f>SUM(Tabell1[Kredit])</f>
        <v>1000</v>
      </c>
    </row>
  </sheetData>
  <dataValidations count="1">
    <dataValidation type="date" errorStyle="information" allowBlank="1" showErrorMessage="1" errorTitle="Datumformat" error="Ange datum i format ÅÅÅÅ-MM-DD. Datumet måste vara från 1900-01-01 till 2100-01-01." sqref="B4:B5">
      <formula1>1</formula1>
      <formula2>73051</formula2>
    </dataValidation>
  </dataValidations>
  <pageMargins left="0.7" right="0.7" top="0.75" bottom="0.75" header="0.3" footer="0.3"/>
  <pageSetup paperSize="9" orientation="portrait" horizontalDpi="0" verticalDpi="0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Kontoplan!$D$2:$D$37</xm:f>
          </x14:formula1>
          <xm:sqref>E4:E5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D1" sqref="D1:D1048576"/>
    </sheetView>
  </sheetViews>
  <sheetFormatPr baseColWidth="10" defaultRowHeight="16" x14ac:dyDescent="0.2"/>
  <cols>
    <col min="2" max="2" width="78.6640625" customWidth="1"/>
    <col min="3" max="3" width="43.6640625" customWidth="1"/>
    <col min="4" max="4" width="0" hidden="1" customWidth="1"/>
  </cols>
  <sheetData>
    <row r="1" spans="1:4" x14ac:dyDescent="0.2">
      <c r="A1" s="2"/>
      <c r="C1" s="3"/>
    </row>
    <row r="2" spans="1:4" x14ac:dyDescent="0.2">
      <c r="B2" s="6" t="s">
        <v>40</v>
      </c>
      <c r="C2" s="8"/>
      <c r="D2" s="9" t="str">
        <f>B2</f>
        <v xml:space="preserve">Anläggningstillgångar </v>
      </c>
    </row>
    <row r="3" spans="1:4" x14ac:dyDescent="0.2">
      <c r="B3" s="4" t="s">
        <v>6</v>
      </c>
      <c r="C3" s="5">
        <v>1000</v>
      </c>
      <c r="D3" t="str">
        <f>C3 &amp;" " &amp;B3</f>
        <v xml:space="preserve">1000 Immateriella anläggningstillgångar </v>
      </c>
    </row>
    <row r="4" spans="1:4" x14ac:dyDescent="0.2">
      <c r="B4" s="4" t="s">
        <v>7</v>
      </c>
      <c r="C4" s="5">
        <v>1110</v>
      </c>
      <c r="D4" t="str">
        <f t="shared" ref="D4:D37" si="0">C4 &amp;" " &amp;B4</f>
        <v>1110 Byggnader och markanläggningar</v>
      </c>
    </row>
    <row r="5" spans="1:4" x14ac:dyDescent="0.2">
      <c r="B5" s="4" t="s">
        <v>8</v>
      </c>
      <c r="C5" s="5">
        <v>1130</v>
      </c>
      <c r="D5" t="str">
        <f t="shared" si="0"/>
        <v xml:space="preserve">1130 Mark och andra tillgångar som inte får skrivas av </v>
      </c>
    </row>
    <row r="6" spans="1:4" x14ac:dyDescent="0.2">
      <c r="B6" s="4" t="s">
        <v>9</v>
      </c>
      <c r="C6" s="5">
        <v>1220</v>
      </c>
      <c r="D6" t="str">
        <f t="shared" si="0"/>
        <v>1220 Maskiner och inventarier</v>
      </c>
    </row>
    <row r="7" spans="1:4" x14ac:dyDescent="0.2">
      <c r="B7" s="4" t="s">
        <v>10</v>
      </c>
      <c r="C7" s="5">
        <v>1300</v>
      </c>
      <c r="D7" t="str">
        <f t="shared" si="0"/>
        <v xml:space="preserve">1300 Övriga anläggningstillgångar </v>
      </c>
    </row>
    <row r="8" spans="1:4" x14ac:dyDescent="0.2">
      <c r="B8" s="6" t="s">
        <v>11</v>
      </c>
      <c r="C8" s="7"/>
      <c r="D8" s="9" t="str">
        <f>B8</f>
        <v xml:space="preserve">Omsättningstillgångar </v>
      </c>
    </row>
    <row r="9" spans="1:4" x14ac:dyDescent="0.2">
      <c r="B9" s="4" t="s">
        <v>12</v>
      </c>
      <c r="C9" s="5">
        <v>1400</v>
      </c>
      <c r="D9" t="str">
        <f t="shared" si="0"/>
        <v xml:space="preserve">1400 Varulager </v>
      </c>
    </row>
    <row r="10" spans="1:4" x14ac:dyDescent="0.2">
      <c r="B10" s="4" t="s">
        <v>13</v>
      </c>
      <c r="C10" s="5">
        <v>1500</v>
      </c>
      <c r="D10" t="str">
        <f t="shared" si="0"/>
        <v xml:space="preserve">1500 Kundfordringar </v>
      </c>
    </row>
    <row r="11" spans="1:4" x14ac:dyDescent="0.2">
      <c r="B11" s="4" t="s">
        <v>14</v>
      </c>
      <c r="C11" s="5">
        <v>1600</v>
      </c>
      <c r="D11" t="str">
        <f t="shared" si="0"/>
        <v xml:space="preserve">1600 Övriga fordringar </v>
      </c>
    </row>
    <row r="12" spans="1:4" x14ac:dyDescent="0.2">
      <c r="B12" s="4" t="s">
        <v>15</v>
      </c>
      <c r="C12" s="5">
        <v>1920</v>
      </c>
      <c r="D12" t="str">
        <f t="shared" si="0"/>
        <v xml:space="preserve">1920 Kassa och bank </v>
      </c>
    </row>
    <row r="13" spans="1:4" x14ac:dyDescent="0.2">
      <c r="B13" s="6" t="s">
        <v>16</v>
      </c>
      <c r="C13" s="7"/>
      <c r="D13" s="9" t="str">
        <f>B13</f>
        <v xml:space="preserve">Eget kapital </v>
      </c>
    </row>
    <row r="14" spans="1:4" x14ac:dyDescent="0.2">
      <c r="B14" s="4" t="s">
        <v>16</v>
      </c>
      <c r="C14" s="5">
        <v>2010</v>
      </c>
      <c r="D14" t="str">
        <f t="shared" si="0"/>
        <v xml:space="preserve">2010 Eget kapital </v>
      </c>
    </row>
    <row r="15" spans="1:4" x14ac:dyDescent="0.2">
      <c r="B15" s="6" t="s">
        <v>17</v>
      </c>
      <c r="C15" s="7"/>
      <c r="D15" s="9" t="str">
        <f>B15</f>
        <v>Skulder</v>
      </c>
    </row>
    <row r="16" spans="1:4" x14ac:dyDescent="0.2">
      <c r="B16" s="4" t="s">
        <v>18</v>
      </c>
      <c r="C16" s="5">
        <v>2330</v>
      </c>
      <c r="D16" t="str">
        <f t="shared" si="0"/>
        <v xml:space="preserve">2330 Låneskulder </v>
      </c>
    </row>
    <row r="17" spans="2:4" x14ac:dyDescent="0.2">
      <c r="B17" s="4" t="s">
        <v>19</v>
      </c>
      <c r="C17" s="5">
        <v>2610</v>
      </c>
      <c r="D17" t="str">
        <f t="shared" si="0"/>
        <v xml:space="preserve">2610 Skatteskulder </v>
      </c>
    </row>
    <row r="18" spans="2:4" x14ac:dyDescent="0.2">
      <c r="B18" s="4" t="s">
        <v>20</v>
      </c>
      <c r="C18" s="5">
        <v>2440</v>
      </c>
      <c r="D18" t="str">
        <f t="shared" si="0"/>
        <v>2440 Leverantörsskulder</v>
      </c>
    </row>
    <row r="19" spans="2:4" x14ac:dyDescent="0.2">
      <c r="B19" s="4" t="s">
        <v>21</v>
      </c>
      <c r="C19" s="5">
        <v>2900</v>
      </c>
      <c r="D19" t="str">
        <f t="shared" si="0"/>
        <v xml:space="preserve">2900 Övriga skulder </v>
      </c>
    </row>
    <row r="20" spans="2:4" x14ac:dyDescent="0.2">
      <c r="B20" s="6" t="s">
        <v>22</v>
      </c>
      <c r="C20" s="7"/>
      <c r="D20" s="9" t="str">
        <f>B20</f>
        <v>Intäkter</v>
      </c>
    </row>
    <row r="21" spans="2:4" x14ac:dyDescent="0.2">
      <c r="B21" s="4" t="s">
        <v>23</v>
      </c>
      <c r="C21" s="5">
        <v>3000</v>
      </c>
      <c r="D21" t="str">
        <f t="shared" si="0"/>
        <v>3000 Försäljning och utfört arbete samt övriga momspliktiga intäkter</v>
      </c>
    </row>
    <row r="22" spans="2:4" x14ac:dyDescent="0.2">
      <c r="B22" s="4" t="s">
        <v>24</v>
      </c>
      <c r="C22" s="5">
        <v>3100</v>
      </c>
      <c r="D22" t="str">
        <f t="shared" si="0"/>
        <v xml:space="preserve">3100 Momsfria intäkter </v>
      </c>
    </row>
    <row r="23" spans="2:4" x14ac:dyDescent="0.2">
      <c r="B23" s="4" t="s">
        <v>25</v>
      </c>
      <c r="C23" s="5">
        <v>3200</v>
      </c>
      <c r="D23" t="str">
        <f t="shared" si="0"/>
        <v xml:space="preserve">3200 Bil- och bostadsförmån m.m. </v>
      </c>
    </row>
    <row r="24" spans="2:4" x14ac:dyDescent="0.2">
      <c r="B24" s="4" t="s">
        <v>26</v>
      </c>
      <c r="C24" s="5">
        <v>8310</v>
      </c>
      <c r="D24" t="str">
        <f t="shared" si="0"/>
        <v>8310 Ränteintäkter</v>
      </c>
    </row>
    <row r="25" spans="2:4" x14ac:dyDescent="0.2">
      <c r="B25" s="6" t="s">
        <v>27</v>
      </c>
      <c r="C25" s="7"/>
      <c r="D25" s="9" t="str">
        <f>B25</f>
        <v xml:space="preserve">Kostnader </v>
      </c>
    </row>
    <row r="26" spans="2:4" x14ac:dyDescent="0.2">
      <c r="B26" s="4" t="s">
        <v>28</v>
      </c>
      <c r="C26" s="5">
        <v>4000</v>
      </c>
      <c r="D26" t="str">
        <f t="shared" si="0"/>
        <v>4000 Varor, material och tjänster</v>
      </c>
    </row>
    <row r="27" spans="2:4" x14ac:dyDescent="0.2">
      <c r="B27" s="4" t="s">
        <v>29</v>
      </c>
      <c r="C27" s="5">
        <v>6900</v>
      </c>
      <c r="D27" t="str">
        <f t="shared" si="0"/>
        <v>6900 Övriga externa kostnader</v>
      </c>
    </row>
    <row r="28" spans="2:4" x14ac:dyDescent="0.2">
      <c r="B28" s="4" t="s">
        <v>30</v>
      </c>
      <c r="C28" s="5">
        <v>7000</v>
      </c>
      <c r="D28" t="str">
        <f t="shared" si="0"/>
        <v xml:space="preserve">7000 Anställd personal </v>
      </c>
    </row>
    <row r="29" spans="2:4" x14ac:dyDescent="0.2">
      <c r="B29" s="4" t="s">
        <v>31</v>
      </c>
      <c r="C29" s="5">
        <v>8410</v>
      </c>
      <c r="D29" t="str">
        <f t="shared" si="0"/>
        <v>8410 Räntekostnader m.m.</v>
      </c>
    </row>
    <row r="30" spans="2:4" x14ac:dyDescent="0.2">
      <c r="B30" s="6" t="s">
        <v>32</v>
      </c>
      <c r="C30" s="7"/>
      <c r="D30" s="9" t="str">
        <f>B30</f>
        <v xml:space="preserve">Avskrivningar och nedskrivningar </v>
      </c>
    </row>
    <row r="31" spans="2:4" x14ac:dyDescent="0.2">
      <c r="B31" s="4" t="s">
        <v>33</v>
      </c>
      <c r="C31" s="5">
        <v>7700</v>
      </c>
      <c r="D31" t="str">
        <f t="shared" si="0"/>
        <v xml:space="preserve">7700 Avskrivningar och nedskrivningar av byggnader och markanläggningar </v>
      </c>
    </row>
    <row r="32" spans="2:4" x14ac:dyDescent="0.2">
      <c r="B32" s="4" t="s">
        <v>34</v>
      </c>
      <c r="C32" s="5">
        <v>7700</v>
      </c>
      <c r="D32" t="str">
        <f t="shared" si="0"/>
        <v xml:space="preserve">7700 Avskrivningar och nedskrivningar av maskiner och inventarier och immateriella tillgångar </v>
      </c>
    </row>
    <row r="33" spans="2:4" x14ac:dyDescent="0.2">
      <c r="B33" s="6" t="s">
        <v>35</v>
      </c>
      <c r="C33" s="7"/>
      <c r="D33" s="9" t="str">
        <f>B33</f>
        <v>Upplysningar</v>
      </c>
    </row>
    <row r="34" spans="2:4" x14ac:dyDescent="0.2">
      <c r="B34" s="4" t="s">
        <v>36</v>
      </c>
      <c r="C34" s="5">
        <v>2080</v>
      </c>
      <c r="D34" t="str">
        <f t="shared" si="0"/>
        <v>2080 Periodiseringsfonder</v>
      </c>
    </row>
    <row r="35" spans="2:4" x14ac:dyDescent="0.2">
      <c r="B35" s="4" t="s">
        <v>37</v>
      </c>
      <c r="C35" s="5">
        <v>2050</v>
      </c>
      <c r="D35" t="str">
        <f t="shared" si="0"/>
        <v>2050 Expansionsfond</v>
      </c>
    </row>
    <row r="36" spans="2:4" x14ac:dyDescent="0.2">
      <c r="B36" s="4" t="s">
        <v>38</v>
      </c>
      <c r="C36" s="5">
        <v>2060</v>
      </c>
      <c r="D36" t="str">
        <f t="shared" si="0"/>
        <v>2060 Ersättningsfonder</v>
      </c>
    </row>
    <row r="37" spans="2:4" x14ac:dyDescent="0.2">
      <c r="B37" s="4" t="s">
        <v>39</v>
      </c>
      <c r="C37" s="5">
        <v>2070</v>
      </c>
      <c r="D37" t="str">
        <f t="shared" si="0"/>
        <v xml:space="preserve">2070 Insatsemissioner, skogskonto, upphovsmannakonto, avbetalningsplan på skog o.d. 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"/>
  <sheetViews>
    <sheetView workbookViewId="0">
      <selection activeCell="D1" sqref="D1:D1048576"/>
    </sheetView>
  </sheetViews>
  <sheetFormatPr baseColWidth="10" defaultRowHeight="16" x14ac:dyDescent="0.2"/>
  <cols>
    <col min="2" max="2" width="26" customWidth="1"/>
    <col min="4" max="4" width="0" hidden="1" customWidth="1"/>
  </cols>
  <sheetData>
    <row r="2" spans="2:4" x14ac:dyDescent="0.2">
      <c r="B2" s="11" t="s">
        <v>41</v>
      </c>
      <c r="C2" s="8">
        <v>1</v>
      </c>
      <c r="D2">
        <f>C2-4</f>
        <v>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Bokföringsmall</vt:lpstr>
      <vt:lpstr>Kontoplan</vt:lpstr>
      <vt:lpstr>Ingångsvärden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Microsoft Office-användare</cp:lastModifiedBy>
  <dcterms:created xsi:type="dcterms:W3CDTF">2019-01-07T20:00:47Z</dcterms:created>
  <dcterms:modified xsi:type="dcterms:W3CDTF">2019-01-07T21:17:27Z</dcterms:modified>
</cp:coreProperties>
</file>